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21012" windowHeight="104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<sst xmlns="http://schemas.openxmlformats.org/spreadsheetml/2006/main" count="78" uniqueCount="54">
  <si>
    <t>Farmer</t>
  </si>
  <si>
    <t>Wholesaler</t>
  </si>
  <si>
    <t>Reatiler</t>
  </si>
  <si>
    <t>Consumer</t>
  </si>
  <si>
    <t>This is a really simple example that aims to show how much taxes actually affect the price of things.</t>
  </si>
  <si>
    <t>I do not know any proper tax rates, so I am going to make up some people and companies and guess at some tax rates.</t>
  </si>
  <si>
    <t>I also dont know profit margins etc, so I am keeping one variable fixed: I am stipulating that the farmer gets $1 to spend on stuff per chicken he sells.</t>
  </si>
  <si>
    <t>I am also making a big assumption in that the amount of money lost through tax for the purchase of a chicken as a percentage will roughly be the same for all kinds of products/industries etc. This is obviously not the case but it is just a demonstration of the principle.</t>
  </si>
  <si>
    <t>Individual</t>
  </si>
  <si>
    <t>I am also going to be stipulating that each person or company involved in the process will be making equal profits with and without tax. Obviously people will make much more without tax, but this will show how much more your money would be able to buy.</t>
  </si>
  <si>
    <t>Company</t>
  </si>
  <si>
    <t>This will include very few steps. Of course in real life there are transportation people involved and other middlemen etc.</t>
  </si>
  <si>
    <t>Wants to make $2 per chicken he sells</t>
  </si>
  <si>
    <t>Wants a chicken!</t>
  </si>
  <si>
    <t>Labor Costs</t>
  </si>
  <si>
    <t>Profts</t>
  </si>
  <si>
    <t>Sale Price</t>
  </si>
  <si>
    <t>Income Tax</t>
  </si>
  <si>
    <t>Sales Tax</t>
  </si>
  <si>
    <t>Company Profit Tax</t>
  </si>
  <si>
    <t>Cash in Hand</t>
  </si>
  <si>
    <t>Wants to make $1 per chicken</t>
  </si>
  <si>
    <t>Extra Materials</t>
  </si>
  <si>
    <t>Chicken Cost</t>
  </si>
  <si>
    <t>Total Costs</t>
  </si>
  <si>
    <t>$</t>
  </si>
  <si>
    <t>ROI</t>
  </si>
  <si>
    <t>The Sales Tax is also only applied to the Retail Sale.</t>
  </si>
  <si>
    <t>Total $ in the pockets:</t>
  </si>
  <si>
    <t>Total Costs:</t>
  </si>
  <si>
    <t>Price Consumer Pays:</t>
  </si>
  <si>
    <t>Money Taxed:</t>
  </si>
  <si>
    <t>% Taxed</t>
  </si>
  <si>
    <t>Consumer Earned:</t>
  </si>
  <si>
    <t>From you working to you buying a chicken.</t>
  </si>
  <si>
    <t>That seems high! But thats not the full story</t>
  </si>
  <si>
    <t>Money Taxed (mats):</t>
  </si>
  <si>
    <t>% Taxed (materials):</t>
  </si>
  <si>
    <t>We are going to stipulate that everyone involved takes home the same amount of money.</t>
  </si>
  <si>
    <t>Lets imagine a world without taxes.</t>
  </si>
  <si>
    <t>This will mean that profit margins and amounts will look different, but the actual money in the pocket for everyone involved is identical.</t>
  </si>
  <si>
    <t>The Materials cost savings is also going to be applied only once, and the workers will be taking home the same amount in terms of money in their pockets</t>
  </si>
  <si>
    <t>The Same as Above</t>
  </si>
  <si>
    <t>% of Previous earn:</t>
  </si>
  <si>
    <t>How much richer?</t>
  </si>
  <si>
    <t>10% ROI Target</t>
  </si>
  <si>
    <t>5% ROI Target</t>
  </si>
  <si>
    <t>x the buying power</t>
  </si>
  <si>
    <t>Abattoir</t>
  </si>
  <si>
    <t>Wait! Theres more!</t>
  </si>
  <si>
    <t>The farmer, abattior workers and owners, the wholesaler workers and owners and the retailer all took home the same amount of $</t>
  </si>
  <si>
    <t>Those dollars are now 3.2x as valuable!</t>
  </si>
  <si>
    <t>So, I have to work only 31% as much to buy the chicken, and the people involved with the chicken are making 3.2x the amount of real money!</t>
  </si>
  <si>
    <t>Retailer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</si>
</sst>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
  </numFmts>
  <fonts count="34">
    <font>
      <sz val="11"/>
      <color theme="1"/>
      <name val="Calibri"/>
      <family val="2"/>
    </font>
    <font>
      <sz val="11"/>
      <color indexed="8"/>
      <name val="Calibri"/>
      <family val="2"/>
    </font>
    <font>
      <sz val="11"/>
      <color indexed="62"/>
      <name val="Calibri"/>
      <family val="2"/>
    </font>
    <font>
      <b/>
      <sz val="11"/>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
    <xf numFmtId="0" fontId="0" fillId="0" borderId="0" xfId="0" applyFont="1" applyAlignment="1">
      <alignment/>
    </xf>
    <xf numFmtId="0" fontId="32" fillId="0" borderId="0" xfId="0" applyFont="1" applyAlignment="1">
      <alignment/>
    </xf>
    <xf numFmtId="0" fontId="32" fillId="0" borderId="0" xfId="0" applyFont="1" applyAlignment="1">
      <alignment horizontal="center"/>
    </xf>
    <xf numFmtId="9" fontId="0" fillId="0" borderId="0" xfId="0" applyNumberFormat="1" applyAlignment="1">
      <alignment/>
    </xf>
    <xf numFmtId="164" fontId="0" fillId="0" borderId="0" xfId="44" applyFont="1" applyAlignment="1">
      <alignment/>
    </xf>
    <xf numFmtId="0" fontId="27" fillId="30" borderId="1" xfId="52" applyAlignment="1">
      <alignment/>
    </xf>
    <xf numFmtId="9" fontId="27" fillId="30" borderId="1" xfId="52" applyNumberFormat="1" applyAlignment="1">
      <alignment/>
    </xf>
    <xf numFmtId="164" fontId="27" fillId="30" borderId="1" xfId="44" applyFont="1" applyFill="1" applyBorder="1" applyAlignment="1">
      <alignment/>
    </xf>
    <xf numFmtId="164" fontId="0" fillId="0" borderId="0" xfId="0" applyNumberFormat="1" applyAlignment="1">
      <alignment/>
    </xf>
    <xf numFmtId="164" fontId="0" fillId="0" borderId="0" xfId="0" applyNumberFormat="1" applyBorder="1" applyAlignment="1">
      <alignment/>
    </xf>
    <xf numFmtId="9" fontId="0" fillId="0" borderId="0" xfId="57" applyFont="1" applyAlignment="1">
      <alignment/>
    </xf>
    <xf numFmtId="165" fontId="0" fillId="0" borderId="0" xfId="0" applyNumberFormat="1" applyAlignment="1">
      <alignment/>
    </xf>
    <xf numFmtId="0" fontId="3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67"/>
  <sheetViews>
    <sheetView tabSelected="1" zoomScalePageLayoutView="0" workbookViewId="0" topLeftCell="A1">
      <selection activeCell="F30" sqref="F30"/>
    </sheetView>
  </sheetViews>
  <sheetFormatPr defaultColWidth="9.140625" defaultRowHeight="15"/>
  <cols>
    <col min="3" max="3" width="13.28125" style="0" customWidth="1"/>
    <col min="4" max="11" width="19.57421875" style="0" customWidth="1"/>
  </cols>
  <sheetData>
    <row r="2" ht="14.25">
      <c r="C2" t="s">
        <v>4</v>
      </c>
    </row>
    <row r="3" ht="14.25">
      <c r="C3" t="s">
        <v>5</v>
      </c>
    </row>
    <row r="4" ht="14.25">
      <c r="C4" t="s">
        <v>6</v>
      </c>
    </row>
    <row r="5" ht="14.25">
      <c r="C5" t="s">
        <v>9</v>
      </c>
    </row>
    <row r="6" ht="14.25">
      <c r="C6" t="s">
        <v>7</v>
      </c>
    </row>
    <row r="7" ht="14.25">
      <c r="C7" t="s">
        <v>11</v>
      </c>
    </row>
    <row r="8" ht="14.25">
      <c r="C8" t="s">
        <v>27</v>
      </c>
    </row>
    <row r="9" spans="4:9" ht="14.25">
      <c r="D9" s="12"/>
      <c r="G9" s="12">
        <v>2</v>
      </c>
      <c r="I9" s="12">
        <v>3</v>
      </c>
    </row>
    <row r="10" spans="1:11" ht="14.25">
      <c r="A10" s="12">
        <v>1</v>
      </c>
      <c r="C10" s="1" t="s">
        <v>0</v>
      </c>
      <c r="D10" t="s">
        <v>8</v>
      </c>
      <c r="E10" t="s">
        <v>21</v>
      </c>
      <c r="G10" s="5">
        <v>1</v>
      </c>
      <c r="H10" t="s">
        <v>25</v>
      </c>
      <c r="I10" t="s">
        <v>17</v>
      </c>
      <c r="J10" s="6">
        <v>0.4</v>
      </c>
      <c r="K10" s="3">
        <f>1-J10</f>
        <v>0.6</v>
      </c>
    </row>
    <row r="11" spans="3:11" ht="14.25">
      <c r="C11" s="1" t="s">
        <v>48</v>
      </c>
      <c r="D11" t="s">
        <v>10</v>
      </c>
      <c r="E11" t="s">
        <v>45</v>
      </c>
      <c r="G11" s="6">
        <v>0.1</v>
      </c>
      <c r="H11" t="s">
        <v>26</v>
      </c>
      <c r="I11" t="s">
        <v>18</v>
      </c>
      <c r="J11" s="6">
        <v>0.2</v>
      </c>
      <c r="K11" s="3"/>
    </row>
    <row r="12" spans="3:11" ht="14.25">
      <c r="C12" s="1" t="s">
        <v>1</v>
      </c>
      <c r="D12" t="s">
        <v>10</v>
      </c>
      <c r="E12" t="s">
        <v>46</v>
      </c>
      <c r="G12" s="6">
        <v>0.05</v>
      </c>
      <c r="H12" t="s">
        <v>26</v>
      </c>
      <c r="I12" t="s">
        <v>19</v>
      </c>
      <c r="J12" s="6">
        <v>0.3</v>
      </c>
      <c r="K12" s="3">
        <f>1-J12</f>
        <v>0.7</v>
      </c>
    </row>
    <row r="13" spans="3:8" ht="14.25">
      <c r="C13" s="1" t="s">
        <v>53</v>
      </c>
      <c r="D13" t="s">
        <v>8</v>
      </c>
      <c r="E13" t="s">
        <v>12</v>
      </c>
      <c r="G13" s="5">
        <v>2</v>
      </c>
      <c r="H13" t="s">
        <v>25</v>
      </c>
    </row>
    <row r="14" spans="3:5" ht="14.25">
      <c r="C14" s="1" t="s">
        <v>3</v>
      </c>
      <c r="D14" t="s">
        <v>8</v>
      </c>
      <c r="E14" t="s">
        <v>13</v>
      </c>
    </row>
    <row r="17" spans="5:11" ht="14.25">
      <c r="E17" s="12">
        <v>4</v>
      </c>
      <c r="I17" s="12">
        <v>5</v>
      </c>
      <c r="K17" s="12">
        <v>6</v>
      </c>
    </row>
    <row r="18" spans="4:11" ht="14.25">
      <c r="D18" s="2" t="s">
        <v>23</v>
      </c>
      <c r="E18" s="2" t="s">
        <v>22</v>
      </c>
      <c r="F18" s="2" t="s">
        <v>14</v>
      </c>
      <c r="G18" s="2" t="s">
        <v>24</v>
      </c>
      <c r="H18" s="2" t="s">
        <v>16</v>
      </c>
      <c r="I18" s="2" t="s">
        <v>15</v>
      </c>
      <c r="K18" s="2" t="s">
        <v>20</v>
      </c>
    </row>
    <row r="19" spans="3:11" ht="14.25">
      <c r="C19" s="1" t="s">
        <v>0</v>
      </c>
      <c r="D19" s="4">
        <v>0</v>
      </c>
      <c r="E19" s="7">
        <v>1</v>
      </c>
      <c r="F19" s="7">
        <v>0</v>
      </c>
      <c r="G19" s="4">
        <f>SUM(D19:F19)</f>
        <v>1</v>
      </c>
      <c r="H19" s="4">
        <f>G19+I19</f>
        <v>2</v>
      </c>
      <c r="I19" s="4">
        <f>G10</f>
        <v>1</v>
      </c>
      <c r="J19" s="4"/>
      <c r="K19" s="8">
        <f>I19*K10</f>
        <v>0.6</v>
      </c>
    </row>
    <row r="20" spans="3:11" ht="14.25">
      <c r="C20" s="1" t="s">
        <v>48</v>
      </c>
      <c r="D20" s="4">
        <f>H19</f>
        <v>2</v>
      </c>
      <c r="E20" s="7">
        <v>0.15</v>
      </c>
      <c r="F20" s="7">
        <v>0.5</v>
      </c>
      <c r="G20" s="4">
        <f>SUM(D20:F20)</f>
        <v>2.65</v>
      </c>
      <c r="H20" s="4">
        <f>G20+I20</f>
        <v>2.915</v>
      </c>
      <c r="I20" s="4">
        <f>G20*G11</f>
        <v>0.265</v>
      </c>
      <c r="J20" s="4"/>
      <c r="K20" s="8">
        <f>I20*K12</f>
        <v>0.1855</v>
      </c>
    </row>
    <row r="21" spans="3:11" ht="14.25">
      <c r="C21" s="1" t="s">
        <v>1</v>
      </c>
      <c r="D21" s="4">
        <f>H20</f>
        <v>2.915</v>
      </c>
      <c r="E21" s="7">
        <v>0.05</v>
      </c>
      <c r="F21" s="7">
        <v>0.2</v>
      </c>
      <c r="G21" s="4">
        <f>SUM(D21:F21)</f>
        <v>3.165</v>
      </c>
      <c r="H21" s="4">
        <f>G21+I21</f>
        <v>3.32325</v>
      </c>
      <c r="I21" s="4">
        <f>G21*G12</f>
        <v>0.15825</v>
      </c>
      <c r="J21" s="4"/>
      <c r="K21" s="8">
        <f>I21*K12</f>
        <v>0.110775</v>
      </c>
    </row>
    <row r="22" spans="3:11" ht="14.25">
      <c r="C22" s="1" t="s">
        <v>53</v>
      </c>
      <c r="D22" s="4">
        <f>H21</f>
        <v>3.32325</v>
      </c>
      <c r="E22" s="7">
        <v>0.35</v>
      </c>
      <c r="F22" s="7">
        <v>0</v>
      </c>
      <c r="G22" s="4">
        <f>SUM(D22:F22)</f>
        <v>3.67325</v>
      </c>
      <c r="H22" s="4">
        <f>(G22+I22)*(1+J11)</f>
        <v>6.807899999999999</v>
      </c>
      <c r="I22" s="4">
        <f>G13</f>
        <v>2</v>
      </c>
      <c r="J22" s="4"/>
      <c r="K22" s="9">
        <f>I22*K10</f>
        <v>1.2</v>
      </c>
    </row>
    <row r="23" spans="7:11" ht="14.25">
      <c r="G23" s="4"/>
      <c r="H23" s="4"/>
      <c r="I23" s="4"/>
      <c r="J23" s="4"/>
      <c r="K23" s="9"/>
    </row>
    <row r="24" spans="3:7" ht="14.25">
      <c r="C24" s="1" t="s">
        <v>3</v>
      </c>
      <c r="D24" s="4">
        <f>H22</f>
        <v>6.807899999999999</v>
      </c>
      <c r="G24" s="4"/>
    </row>
    <row r="25" ht="14.25">
      <c r="G25" s="4"/>
    </row>
    <row r="26" ht="14.25">
      <c r="G26" s="4"/>
    </row>
    <row r="27" spans="3:7" ht="14.25">
      <c r="C27" s="12">
        <v>7</v>
      </c>
      <c r="D27" t="s">
        <v>30</v>
      </c>
      <c r="E27" s="8">
        <f>D24</f>
        <v>6.807899999999999</v>
      </c>
      <c r="G27" s="4"/>
    </row>
    <row r="28" spans="3:7" ht="14.25">
      <c r="C28" s="12">
        <v>8</v>
      </c>
      <c r="D28" t="s">
        <v>33</v>
      </c>
      <c r="E28" s="8">
        <f>E27/K10</f>
        <v>11.346499999999999</v>
      </c>
      <c r="G28" s="4"/>
    </row>
    <row r="29" spans="3:7" ht="14.25">
      <c r="C29" s="12"/>
      <c r="G29" s="4"/>
    </row>
    <row r="30" spans="3:7" ht="14.25">
      <c r="C30" s="12">
        <v>9</v>
      </c>
      <c r="D30" t="s">
        <v>28</v>
      </c>
      <c r="E30" s="8">
        <f>SUM(K19:K22)</f>
        <v>2.096275</v>
      </c>
      <c r="G30" s="4"/>
    </row>
    <row r="31" spans="4:7" ht="14.25">
      <c r="D31" t="s">
        <v>29</v>
      </c>
      <c r="E31" s="8">
        <f>SUM(E19:F22)</f>
        <v>2.25</v>
      </c>
      <c r="G31" s="4"/>
    </row>
    <row r="33" spans="4:6" ht="14.25">
      <c r="D33" t="s">
        <v>31</v>
      </c>
      <c r="E33" s="8">
        <f>E28-E30-E31</f>
        <v>7.000224999999999</v>
      </c>
      <c r="F33" t="s">
        <v>34</v>
      </c>
    </row>
    <row r="34" spans="3:6" ht="14.25">
      <c r="C34" s="12">
        <v>10</v>
      </c>
      <c r="D34" t="s">
        <v>32</v>
      </c>
      <c r="E34" s="10">
        <f>E33/E28</f>
        <v>0.6169501608425505</v>
      </c>
      <c r="F34" t="s">
        <v>35</v>
      </c>
    </row>
    <row r="36" spans="4:5" ht="14.25">
      <c r="D36" t="s">
        <v>36</v>
      </c>
      <c r="E36" s="8">
        <f>E27-E30-E31</f>
        <v>2.4616249999999997</v>
      </c>
    </row>
    <row r="37" spans="4:5" ht="14.25">
      <c r="D37" t="s">
        <v>37</v>
      </c>
      <c r="E37" s="10">
        <f>E36/E27</f>
        <v>0.36158360140425094</v>
      </c>
    </row>
    <row r="41" ht="14.25">
      <c r="C41" t="s">
        <v>39</v>
      </c>
    </row>
    <row r="42" ht="14.25">
      <c r="C42" t="s">
        <v>38</v>
      </c>
    </row>
    <row r="43" ht="14.25">
      <c r="C43" t="s">
        <v>40</v>
      </c>
    </row>
    <row r="44" ht="14.25">
      <c r="C44" t="s">
        <v>41</v>
      </c>
    </row>
    <row r="45" ht="14.25">
      <c r="K45" s="12">
        <v>11</v>
      </c>
    </row>
    <row r="46" spans="4:11" ht="14.25">
      <c r="D46" s="2" t="s">
        <v>23</v>
      </c>
      <c r="E46" s="2" t="s">
        <v>22</v>
      </c>
      <c r="F46" s="2" t="s">
        <v>14</v>
      </c>
      <c r="G46" s="2" t="s">
        <v>24</v>
      </c>
      <c r="H46" s="2" t="s">
        <v>16</v>
      </c>
      <c r="I46" s="2" t="s">
        <v>15</v>
      </c>
      <c r="K46" s="2" t="s">
        <v>20</v>
      </c>
    </row>
    <row r="47" spans="3:11" ht="14.25">
      <c r="C47" s="1" t="s">
        <v>0</v>
      </c>
      <c r="D47" s="4">
        <v>0</v>
      </c>
      <c r="E47" s="7">
        <f>E19*(1-$E$37)</f>
        <v>0.6384163985957491</v>
      </c>
      <c r="F47" s="7">
        <f>F19*$K$10</f>
        <v>0</v>
      </c>
      <c r="G47" s="4">
        <f>SUM(D47:F47)</f>
        <v>0.6384163985957491</v>
      </c>
      <c r="H47" s="4">
        <f>G47+I47</f>
        <v>1.238416398595749</v>
      </c>
      <c r="I47" s="4">
        <f>K47</f>
        <v>0.6</v>
      </c>
      <c r="J47" s="4"/>
      <c r="K47" s="8">
        <f>K19</f>
        <v>0.6</v>
      </c>
    </row>
    <row r="48" spans="3:11" ht="14.25">
      <c r="C48" s="1" t="s">
        <v>48</v>
      </c>
      <c r="D48" s="4">
        <f>H47</f>
        <v>1.238416398595749</v>
      </c>
      <c r="E48" s="7">
        <f>E20*(1-$E$37)</f>
        <v>0.09576245978936236</v>
      </c>
      <c r="F48" s="7">
        <f>F20*$K$10</f>
        <v>0.3</v>
      </c>
      <c r="G48" s="4">
        <f>SUM(D48:F48)</f>
        <v>1.6341788583851113</v>
      </c>
      <c r="H48" s="4">
        <f>G48+I48</f>
        <v>1.8196788583851113</v>
      </c>
      <c r="I48" s="4">
        <f>K48</f>
        <v>0.1855</v>
      </c>
      <c r="J48" s="4"/>
      <c r="K48" s="8">
        <f>K20</f>
        <v>0.1855</v>
      </c>
    </row>
    <row r="49" spans="3:11" ht="14.25">
      <c r="C49" s="1" t="s">
        <v>1</v>
      </c>
      <c r="D49" s="4">
        <f>H48</f>
        <v>1.8196788583851113</v>
      </c>
      <c r="E49" s="7">
        <f>E21*(1-$E$37)</f>
        <v>0.03192081992978745</v>
      </c>
      <c r="F49" s="7">
        <f>F21*$K$10</f>
        <v>0.12</v>
      </c>
      <c r="G49" s="4">
        <f>SUM(D49:F49)</f>
        <v>1.9715996783148988</v>
      </c>
      <c r="H49" s="4">
        <f>G49+I49</f>
        <v>2.0823746783148986</v>
      </c>
      <c r="I49" s="4">
        <f>K49</f>
        <v>0.110775</v>
      </c>
      <c r="J49" s="4"/>
      <c r="K49" s="8">
        <f>K21</f>
        <v>0.110775</v>
      </c>
    </row>
    <row r="50" spans="3:11" ht="14.25">
      <c r="C50" s="1" t="s">
        <v>2</v>
      </c>
      <c r="D50" s="4">
        <f>H49</f>
        <v>2.0823746783148986</v>
      </c>
      <c r="E50" s="7">
        <f>E22*(1-$E$37)</f>
        <v>0.22344573950851215</v>
      </c>
      <c r="F50" s="7">
        <f>F22*$K$10</f>
        <v>0</v>
      </c>
      <c r="G50" s="4">
        <f>SUM(D50:F50)</f>
        <v>2.3058204178234107</v>
      </c>
      <c r="H50" s="4">
        <f>G50+I50</f>
        <v>3.5058204178234105</v>
      </c>
      <c r="I50" s="4">
        <f>K50</f>
        <v>1.2</v>
      </c>
      <c r="J50" s="4"/>
      <c r="K50" s="8">
        <f>K22</f>
        <v>1.2</v>
      </c>
    </row>
    <row r="52" spans="3:4" ht="14.25">
      <c r="C52" s="1" t="s">
        <v>3</v>
      </c>
      <c r="D52" s="8">
        <f>H50</f>
        <v>3.5058204178234105</v>
      </c>
    </row>
    <row r="55" spans="4:5" ht="14.25">
      <c r="D55" t="s">
        <v>30</v>
      </c>
      <c r="E55" s="8">
        <f>D52</f>
        <v>3.5058204178234105</v>
      </c>
    </row>
    <row r="56" spans="3:5" ht="14.25">
      <c r="C56" s="12">
        <v>12</v>
      </c>
      <c r="D56" t="s">
        <v>33</v>
      </c>
      <c r="E56" s="8">
        <f>E55</f>
        <v>3.5058204178234105</v>
      </c>
    </row>
    <row r="58" spans="4:6" ht="14.25">
      <c r="D58" t="s">
        <v>28</v>
      </c>
      <c r="E58" s="8">
        <f>SUM(K47:K50)</f>
        <v>2.096275</v>
      </c>
      <c r="F58" t="s">
        <v>42</v>
      </c>
    </row>
    <row r="59" ht="14.25">
      <c r="E59" s="8"/>
    </row>
    <row r="61" spans="3:5" ht="14.25">
      <c r="C61" s="12">
        <v>13</v>
      </c>
      <c r="D61" t="s">
        <v>43</v>
      </c>
      <c r="E61" s="10">
        <f>E56/E28</f>
        <v>0.30897813579724237</v>
      </c>
    </row>
    <row r="62" spans="3:6" ht="14.25">
      <c r="C62" s="12">
        <v>14</v>
      </c>
      <c r="D62" t="s">
        <v>44</v>
      </c>
      <c r="E62" s="11">
        <f>1/E61</f>
        <v>3.236474960986301</v>
      </c>
      <c r="F62" t="s">
        <v>47</v>
      </c>
    </row>
    <row r="64" spans="4:5" ht="14.25">
      <c r="D64" t="s">
        <v>49</v>
      </c>
      <c r="E64" t="s">
        <v>50</v>
      </c>
    </row>
    <row r="65" ht="14.25">
      <c r="E65" t="s">
        <v>51</v>
      </c>
    </row>
    <row r="67" spans="3:4" ht="14.25">
      <c r="C67" s="12">
        <v>15</v>
      </c>
      <c r="D67" t="s">
        <v>52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Molyneux</dc:creator>
  <cp:keywords/>
  <dc:description/>
  <cp:lastModifiedBy>Stefan</cp:lastModifiedBy>
  <dcterms:created xsi:type="dcterms:W3CDTF">2010-07-26T19:16:26Z</dcterms:created>
  <dcterms:modified xsi:type="dcterms:W3CDTF">2010-07-27T18:57:46Z</dcterms:modified>
  <cp:category/>
  <cp:version/>
  <cp:contentType/>
  <cp:contentStatus/>
</cp:coreProperties>
</file>